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'Foaie1'!$A$1:$I$26</definedName>
  </definedNames>
  <calcPr fullCalcOnLoad="1"/>
</workbook>
</file>

<file path=xl/sharedStrings.xml><?xml version="1.0" encoding="utf-8"?>
<sst xmlns="http://schemas.openxmlformats.org/spreadsheetml/2006/main" count="19" uniqueCount="18">
  <si>
    <t>NUME FURNIZOR</t>
  </si>
  <si>
    <t>NR.
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</si>
  <si>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</si>
  <si>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</si>
  <si>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</si>
  <si>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</si>
  <si>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</si>
  <si>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</si>
  <si>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>buget iul-dec 2016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</si>
  <si>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</si>
  <si>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</si>
  <si>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</si>
  <si>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</si>
  <si>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>SITUATIA  SUMELOR AFERENTE LUNII MARTIE 2022</t>
  </si>
  <si>
    <t>TOTAL VALOARE CONTR MARTIE 2022</t>
  </si>
  <si>
    <t xml:space="preserve">VALOARE  ALOCATA MARTIE 2022 ACUPUNCTURA </t>
  </si>
  <si>
    <t>valoare punct mar 2022 criteriu consultatii</t>
  </si>
  <si>
    <t>valoare punct mar 2022 criteriu servicii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</si>
</sst>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0" fontId="12" fillId="14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4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B25" sqref="B25:B26"/>
    </sheetView>
  </sheetViews>
  <sheetFormatPr defaultColWidth="9.140625" defaultRowHeight="12.75"/>
  <cols>
    <col min="1" max="1" width="6.7109375" style="35" customWidth="1"/>
    <col min="2" max="2" width="45.28125" style="2" customWidth="1"/>
    <col min="3" max="3" width="12.57421875" style="2" customWidth="1"/>
    <col min="4" max="4" width="15.8515625" style="2" customWidth="1"/>
    <col min="5" max="5" width="17.28125" style="2" customWidth="1"/>
    <col min="6" max="6" width="14.57421875" style="2" customWidth="1"/>
    <col min="7" max="7" width="16.421875" style="2" customWidth="1"/>
    <col min="8" max="8" width="16.28125" style="2" customWidth="1"/>
    <col min="9" max="9" width="26.7109375" style="2" customWidth="1"/>
    <col min="10" max="16384" width="9.140625" style="35" customWidth="1"/>
  </cols>
  <sheetData>
    <row r="1" spans="1:9" ht="12.75">
      <c r="A1" s="2"/>
      <c r="C1" s="1"/>
      <c r="D1" s="1"/>
      <c r="F1" s="1"/>
      <c r="G1" s="1"/>
      <c r="H1" s="1"/>
      <c r="I1" s="1"/>
    </row>
    <row r="2" ht="12.75">
      <c r="A2" s="1"/>
    </row>
    <row r="3" spans="1:9" ht="12.75">
      <c r="A3" s="1"/>
      <c r="B3" s="1"/>
      <c r="D3" s="1"/>
      <c r="E3" s="1"/>
      <c r="G3" s="1"/>
      <c r="H3" s="1"/>
      <c r="I3" s="1"/>
    </row>
    <row r="4" ht="12.75" hidden="1">
      <c r="A4" s="2"/>
    </row>
    <row r="5" spans="1:9" ht="18">
      <c r="A5" s="6"/>
      <c r="B5" s="5"/>
      <c r="D5" s="10"/>
      <c r="E5" s="5"/>
      <c r="F5" s="4"/>
      <c r="G5" s="5"/>
      <c r="H5" s="5"/>
      <c r="I5" s="5"/>
    </row>
    <row r="6" spans="1:9" ht="12" customHeight="1">
      <c r="A6" s="6"/>
      <c r="B6" s="5"/>
      <c r="D6" s="10"/>
      <c r="E6" s="5"/>
      <c r="G6" s="5"/>
      <c r="H6" s="5"/>
      <c r="I6" s="5"/>
    </row>
    <row r="7" spans="2:9" ht="21.75" customHeight="1">
      <c r="B7" s="4" t="s">
        <v>13</v>
      </c>
      <c r="C7" s="8"/>
      <c r="D7" s="8"/>
      <c r="E7" s="15"/>
      <c r="F7" s="10"/>
      <c r="G7" s="8"/>
      <c r="H7" s="5"/>
      <c r="I7" s="5"/>
    </row>
    <row r="8" spans="2:9" ht="18">
      <c r="B8" s="4" t="s">
        <v>12</v>
      </c>
      <c r="C8" s="8"/>
      <c r="D8" s="8"/>
      <c r="E8" s="12"/>
      <c r="F8" s="7"/>
      <c r="G8" s="13"/>
      <c r="H8" s="13"/>
      <c r="I8" s="8"/>
    </row>
    <row r="9" spans="3:9" ht="18">
      <c r="C9" s="4"/>
      <c r="D9" s="4"/>
      <c r="E9" s="15"/>
      <c r="F9" s="7"/>
      <c r="G9" s="13"/>
      <c r="H9" s="13"/>
      <c r="I9" s="13"/>
    </row>
    <row r="10" spans="2:9" ht="18">
      <c r="B10" s="1"/>
      <c r="C10" s="12"/>
      <c r="D10" s="8"/>
      <c r="E10" s="15"/>
      <c r="F10" s="7"/>
      <c r="G10" s="11"/>
      <c r="H10" s="11"/>
      <c r="I10" s="11"/>
    </row>
    <row r="11" spans="1:2" ht="12.75">
      <c r="A11" s="1"/>
      <c r="B11" s="1"/>
    </row>
    <row r="12" spans="1:9" ht="105" customHeight="1">
      <c r="A12" s="20" t="s">
        <v>1</v>
      </c>
      <c r="B12" s="20" t="s">
        <v>0</v>
      </c>
      <c r="C12" s="20" t="s">
        <v>2</v>
      </c>
      <c r="D12" s="20" t="s">
        <v>11</v>
      </c>
      <c r="E12" s="20" t="s">
        <v>4</v>
      </c>
      <c r="F12" s="20" t="s">
        <v>3</v>
      </c>
      <c r="G12" s="20" t="s">
        <v>5</v>
      </c>
      <c r="H12" s="20" t="s">
        <v>3</v>
      </c>
      <c r="I12" s="31" t="s">
        <v>14</v>
      </c>
    </row>
    <row r="13" spans="1:9" s="8" customFormat="1" ht="122.25" customHeight="1">
      <c r="A13" s="20">
        <v>1</v>
      </c>
      <c r="B13" s="20" t="s">
        <v>6</v>
      </c>
      <c r="C13" s="19">
        <v>160</v>
      </c>
      <c r="D13" s="19">
        <f>C13*4*4</f>
        <v>2560</v>
      </c>
      <c r="E13" s="19">
        <f>D13*13</f>
        <v>33280</v>
      </c>
      <c r="F13" s="19">
        <f>E13*$B$22</f>
        <v>14575.5</v>
      </c>
      <c r="G13" s="19">
        <f>C13*15*4*140</f>
        <v>1344000</v>
      </c>
      <c r="H13" s="19">
        <f>G13*$B$23</f>
        <v>14575.5</v>
      </c>
      <c r="I13" s="19">
        <f>F13+H13</f>
        <v>29151</v>
      </c>
    </row>
    <row r="14" spans="1:9" s="8" customFormat="1" ht="75" customHeight="1" hidden="1">
      <c r="A14" s="20"/>
      <c r="B14" s="20" t="s">
        <v>7</v>
      </c>
      <c r="C14" s="19"/>
      <c r="D14" s="19"/>
      <c r="E14" s="19">
        <f>SUM(E13:E13)</f>
        <v>33280</v>
      </c>
      <c r="F14" s="19">
        <f>SUM(F13:F13)</f>
        <v>14575.5</v>
      </c>
      <c r="G14" s="19">
        <f>SUM(G13:G13)</f>
        <v>1344000</v>
      </c>
      <c r="H14" s="19">
        <f>SUM(H13:H13)</f>
        <v>14575.5</v>
      </c>
      <c r="I14" s="19">
        <f>SUM(I13:I13)</f>
        <v>29151</v>
      </c>
    </row>
    <row r="15" spans="1:9" s="8" customFormat="1" ht="24" customHeight="1">
      <c r="A15" s="23"/>
      <c r="B15" s="23"/>
      <c r="C15" s="24"/>
      <c r="D15" s="24"/>
      <c r="E15" s="24"/>
      <c r="F15" s="24"/>
      <c r="G15" s="24"/>
      <c r="H15" s="24"/>
      <c r="I15" s="24"/>
    </row>
    <row r="16" spans="1:9" s="8" customFormat="1" ht="16.5" customHeight="1">
      <c r="A16" s="23"/>
      <c r="B16" s="29"/>
      <c r="C16" s="26"/>
      <c r="D16" s="6"/>
      <c r="E16" s="24"/>
      <c r="F16" s="24"/>
      <c r="G16" s="24"/>
      <c r="H16" s="24"/>
      <c r="I16" s="24"/>
    </row>
    <row r="17" spans="1:9" s="8" customFormat="1" ht="16.5" customHeight="1">
      <c r="A17" s="23"/>
      <c r="B17" s="29"/>
      <c r="C17" s="26"/>
      <c r="D17" s="6"/>
      <c r="E17" s="24"/>
      <c r="F17" s="24"/>
      <c r="G17" s="24"/>
      <c r="H17" s="24"/>
      <c r="I17" s="24"/>
    </row>
    <row r="18" spans="1:10" s="2" customFormat="1" ht="22.5" customHeight="1">
      <c r="A18" s="23"/>
      <c r="B18" s="32">
        <v>29151</v>
      </c>
      <c r="C18" s="25" t="s">
        <v>15</v>
      </c>
      <c r="D18" s="17"/>
      <c r="E18" s="17"/>
      <c r="F18" s="17"/>
      <c r="G18" s="17"/>
      <c r="H18" s="8"/>
      <c r="I18" s="8"/>
      <c r="J18" s="1"/>
    </row>
    <row r="19" spans="1:7" s="8" customFormat="1" ht="21.75" customHeight="1">
      <c r="A19" s="23"/>
      <c r="B19" s="16"/>
      <c r="C19" s="25"/>
      <c r="D19" s="17"/>
      <c r="E19" s="17"/>
      <c r="F19" s="17"/>
      <c r="G19" s="17"/>
    </row>
    <row r="20" spans="1:9" ht="15.75">
      <c r="A20" s="3"/>
      <c r="B20" s="16">
        <f>B18/2</f>
        <v>14575.5</v>
      </c>
      <c r="C20" s="14" t="s">
        <v>9</v>
      </c>
      <c r="D20" s="7"/>
      <c r="E20" s="7"/>
      <c r="F20" s="7"/>
      <c r="G20" s="33"/>
      <c r="H20" s="28"/>
      <c r="I20" s="8"/>
    </row>
    <row r="21" spans="1:9" ht="15.75">
      <c r="A21" s="3"/>
      <c r="B21" s="16">
        <f>B18/2</f>
        <v>14575.5</v>
      </c>
      <c r="C21" s="14" t="s">
        <v>10</v>
      </c>
      <c r="D21" s="8"/>
      <c r="E21" s="8"/>
      <c r="F21" s="8"/>
      <c r="G21" s="8"/>
      <c r="H21" s="22"/>
      <c r="I21" s="3"/>
    </row>
    <row r="22" spans="1:9" ht="15.75">
      <c r="A22" s="3"/>
      <c r="B22" s="27">
        <f>B21/E14</f>
        <v>0.4379657451923077</v>
      </c>
      <c r="C22" s="14" t="s">
        <v>16</v>
      </c>
      <c r="D22" s="8"/>
      <c r="E22" s="8"/>
      <c r="F22" s="8"/>
      <c r="G22" s="8"/>
      <c r="H22" s="22"/>
      <c r="I22" s="21"/>
    </row>
    <row r="23" spans="1:9" ht="15.75">
      <c r="A23" s="3"/>
      <c r="B23" s="27">
        <f>B21/G14</f>
        <v>0.010844866071428571</v>
      </c>
      <c r="C23" s="14" t="s">
        <v>17</v>
      </c>
      <c r="D23" s="8"/>
      <c r="E23" s="8"/>
      <c r="F23" s="18"/>
      <c r="G23" s="8"/>
      <c r="H23" s="22"/>
      <c r="I23" s="21"/>
    </row>
    <row r="24" spans="1:8" ht="15.75">
      <c r="A24" s="2"/>
      <c r="C24" s="36" t="s">
        <v>8</v>
      </c>
      <c r="G24" s="34"/>
      <c r="H24" s="22"/>
    </row>
    <row r="25" s="2" customFormat="1" ht="15.75">
      <c r="B25" s="30"/>
    </row>
    <row r="26" s="2" customFormat="1" ht="15.75">
      <c r="B26" s="30"/>
    </row>
    <row r="27" spans="3:9" s="2" customFormat="1" ht="12.75">
      <c r="C27" s="9"/>
      <c r="D27" s="9"/>
      <c r="E27" s="9"/>
      <c r="F27" s="9"/>
      <c r="H27" s="9"/>
      <c r="I27" s="9"/>
    </row>
    <row r="28" s="2" customFormat="1" ht="12.75"/>
    <row r="29" ht="12.75">
      <c r="A29" s="2"/>
    </row>
    <row r="30" ht="12.75">
      <c r="A30" s="2"/>
    </row>
    <row r="31" spans="1:9" ht="12.75">
      <c r="A31" s="2"/>
      <c r="B31" s="37"/>
      <c r="C31" s="37"/>
      <c r="D31" s="37"/>
      <c r="E31" s="37"/>
      <c r="F31" s="37"/>
      <c r="G31" s="37"/>
      <c r="H31" s="37"/>
      <c r="I31" s="37"/>
    </row>
    <row r="32" ht="12.75">
      <c r="A32" s="2"/>
    </row>
  </sheetData>
  <sheetProtection/>
  <printOptions/>
  <pageMargins left="0.15748031496062992" right="0.15748031496062992" top="0.984251968503937" bottom="0.35433070866141736" header="0.5118110236220472" footer="0.1968503937007874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2022-02-28T08:48:58Z</cp:lastPrinted>
  <dcterms:created xsi:type="dcterms:W3CDTF">2008-04-09T11:23:43Z</dcterms:created>
  <dcterms:modified xsi:type="dcterms:W3CDTF">2022-03-07T10:17:35Z</dcterms:modified>
  <cp:category/>
  <cp:version/>
  <cp:contentType/>
  <cp:contentStatus/>
</cp:coreProperties>
</file>